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codeName="ThisWorkbook"/>
  <xr:revisionPtr revIDLastSave="0" documentId="13_ncr:1_{829814D9-3C74-433F-B30E-3583A106802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4" r:id="rId1"/>
  </sheets>
  <definedNames>
    <definedName name="ActualNumberOfPayments">IFERROR(IF(LoanIsGood,IF(PaymentsPerYear=1,1,MATCH(0.01,End_Bal,-1)+1)),"")</definedName>
    <definedName name="ColumnTitle1">#REF!</definedName>
    <definedName name="End_Bal">#REF!</definedName>
    <definedName name="ExtraPayments">#REF!</definedName>
    <definedName name="InterestRate">#REF!</definedName>
    <definedName name="LastCol">MATCH(REPT("z",255),#REF!)</definedName>
    <definedName name="LastRow">MATCH(9.99E+307,#REF!)</definedName>
    <definedName name="LenderName">#REF!</definedName>
    <definedName name="LoanAmount">#REF!</definedName>
    <definedName name="LoanIsGood">(#REF!*#REF!*#REF!*#REF!)&gt;0</definedName>
    <definedName name="LoanPeriod">#REF!</definedName>
    <definedName name="LoanStartDate">#REF!</definedName>
    <definedName name="PaymentsPerYear">#REF!</definedName>
    <definedName name="PrintArea_SET">OFFSET(#REF!,,,LastRow,LastCol)</definedName>
    <definedName name="RowTitleRegion1..E9">#REF!</definedName>
    <definedName name="RowTitleRegion2..I7">#REF!</definedName>
    <definedName name="RowTitleRegion3..E9">#REF!</definedName>
    <definedName name="RowTitleRegion4..H9">#REF!</definedName>
    <definedName name="ScheduledNumberOfPayments">#REF!</definedName>
    <definedName name="ScheduledPayment">#REF!</definedName>
    <definedName name="TotalEarlyPayments">SUM(#REF!)</definedName>
    <definedName name="TotalInterest">SUM(#REF!)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6" i="4" l="1"/>
  <c r="I29" i="4" s="1"/>
  <c r="F26" i="4"/>
  <c r="E37" i="4"/>
  <c r="K26" i="4"/>
  <c r="E26" i="4"/>
  <c r="F29" i="4" l="1"/>
  <c r="G29" i="4"/>
  <c r="E29" i="4"/>
  <c r="J29" i="4" s="1"/>
</calcChain>
</file>

<file path=xl/sharedStrings.xml><?xml version="1.0" encoding="utf-8"?>
<sst xmlns="http://schemas.openxmlformats.org/spreadsheetml/2006/main" count="63" uniqueCount="48">
  <si>
    <t>Mountain View Mobile Home Park</t>
  </si>
  <si>
    <t>Rent Roll</t>
  </si>
  <si>
    <t>71 Myers Moon - House -</t>
  </si>
  <si>
    <t>101 Myers Moon Rd. House</t>
  </si>
  <si>
    <t>107 Myers Moon Rd. House</t>
  </si>
  <si>
    <t>Lot #1</t>
  </si>
  <si>
    <t>Lot #2</t>
  </si>
  <si>
    <t>Lot #3</t>
  </si>
  <si>
    <t>Lot #4</t>
  </si>
  <si>
    <t>Lot #5</t>
  </si>
  <si>
    <t>Lot #6</t>
  </si>
  <si>
    <t>Lot #7</t>
  </si>
  <si>
    <t>Lot #8</t>
  </si>
  <si>
    <t>Lot #9</t>
  </si>
  <si>
    <t>Lot #10</t>
  </si>
  <si>
    <t>Lot #11</t>
  </si>
  <si>
    <t>Lot #12</t>
  </si>
  <si>
    <t>Lot #13</t>
  </si>
  <si>
    <t>Lot #14</t>
  </si>
  <si>
    <t>Lot #15</t>
  </si>
  <si>
    <t>Lot #16</t>
  </si>
  <si>
    <t>Lot #17</t>
  </si>
  <si>
    <t>Lot #18</t>
  </si>
  <si>
    <t>Rental Rate</t>
  </si>
  <si>
    <t>2 year lease</t>
  </si>
  <si>
    <t>1 year lease</t>
  </si>
  <si>
    <t>Potential income</t>
  </si>
  <si>
    <t>Rent to own</t>
  </si>
  <si>
    <t>Current Monthly Income</t>
  </si>
  <si>
    <t>Annual Expense</t>
  </si>
  <si>
    <t>After Pay off of RTO</t>
  </si>
  <si>
    <t xml:space="preserve">Pay Off </t>
  </si>
  <si>
    <t>Real Estate Taxes</t>
  </si>
  <si>
    <t>Insurance</t>
  </si>
  <si>
    <t>Water/Sewer</t>
  </si>
  <si>
    <t>Diff.</t>
  </si>
  <si>
    <t>Total</t>
  </si>
  <si>
    <t>Yearly</t>
  </si>
  <si>
    <t>Tenant owned</t>
  </si>
  <si>
    <t>Park Owned</t>
  </si>
  <si>
    <t>Potential - Needs work</t>
  </si>
  <si>
    <t>Tenant pays $1045 due to having pets</t>
  </si>
  <si>
    <t>Rental increase</t>
  </si>
  <si>
    <t>Personal Property Tax</t>
  </si>
  <si>
    <t>New Flooring</t>
  </si>
  <si>
    <t>Large Garage/ 3 storage (potential income)</t>
  </si>
  <si>
    <t>Additional Potential Income - if all lots are filled</t>
  </si>
  <si>
    <t>Total Potential Monthly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</si>
</sst>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8" formatCode="&quot;$&quot;#,##0.00_);[Red]\(&quot;$&quot;#,##0.00\)"/>
    <numFmt numFmtId="164" formatCode="&quot;$&quot;#,##0.00"/>
  </numFmts>
  <fonts count="15" x14ac:knownFonts="1">
    <font>
      <sz val="1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1" tint="0.24994659260841701"/>
      <name val="Calibri"/>
      <family val="2"/>
      <scheme val="minor"/>
    </font>
    <font>
      <i/>
      <sz val="11"/>
      <color theme="1" tint="0.34998626667073579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1" tint="0.24994659260841701"/>
      <name val="Calibri"/>
      <family val="2"/>
    </font>
    <font>
      <b/>
      <sz val="16"/>
      <color rgb="FF0070C0"/>
      <name val="Calibri"/>
      <family val="2"/>
    </font>
    <font>
      <b/>
      <sz val="14"/>
      <color theme="1" tint="0.24994659260841701"/>
      <name val="Calibri"/>
      <family val="2"/>
    </font>
    <font>
      <b/>
      <sz val="12"/>
      <color theme="3"/>
      <name val="Calibri"/>
      <family val="2"/>
    </font>
    <font>
      <b/>
      <sz val="12"/>
      <color theme="1" tint="0.249977111117893"/>
      <name val="Calibri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theme="4" tint="-0.499984740745262"/>
      </bottom>
      <diagonal/>
    </border>
    <border>
      <left/>
      <right/>
      <top/>
      <bottom style="medium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2" tint="-9.9978637043366805E-2"/>
      </top>
      <bottom style="thin">
        <color theme="2" tint="-9.9978637043366805E-2"/>
      </bottom>
      <diagonal/>
    </border>
  </borders>
  <cellStyleXfs count="16">
    <xf numFmtId="0" fontId="0" fillId="0" borderId="0"/>
    <xf numFmtId="0" fontId="6" fillId="0" borderId="1" applyNumberFormat="0" applyFill="0" applyProtection="0">
      <alignment vertical="center"/>
    </xf>
    <xf numFmtId="0" fontId="8" fillId="0" borderId="2" applyNumberFormat="0" applyFill="0" applyProtection="0">
      <alignment vertical="center"/>
    </xf>
    <xf numFmtId="0" fontId="1" fillId="0" borderId="3" applyNumberFormat="0" applyFill="0" applyProtection="0">
      <alignment vertical="center"/>
    </xf>
    <xf numFmtId="0" fontId="2" fillId="2" borderId="4" applyNumberFormat="0" applyProtection="0">
      <alignment horizontal="right"/>
    </xf>
    <xf numFmtId="0" fontId="3" fillId="0" borderId="4" applyNumberFormat="0" applyProtection="0">
      <alignment vertical="center"/>
    </xf>
    <xf numFmtId="10" fontId="4" fillId="0" borderId="0" applyFont="0" applyFill="0" applyBorder="0" applyAlignment="0" applyProtection="0"/>
    <xf numFmtId="164" fontId="2" fillId="2" borderId="0" applyFont="0" applyFill="0" applyBorder="0" applyAlignment="0" applyProtection="0"/>
    <xf numFmtId="0" fontId="2" fillId="3" borderId="0" applyNumberFormat="0" applyFont="0" applyAlignment="0">
      <alignment horizontal="center" vertical="center" wrapText="1"/>
    </xf>
    <xf numFmtId="0" fontId="5" fillId="4" borderId="0" applyNumberFormat="0" applyBorder="0" applyProtection="0">
      <alignment vertical="center" wrapText="1"/>
    </xf>
    <xf numFmtId="1" fontId="2" fillId="3" borderId="0" applyFont="0" applyFill="0" applyBorder="0" applyAlignment="0"/>
    <xf numFmtId="14" fontId="2" fillId="0" borderId="0" applyFont="0" applyFill="0" applyBorder="0" applyAlignment="0"/>
    <xf numFmtId="164" fontId="2" fillId="2" borderId="0" applyFont="0" applyFill="0" applyBorder="0" applyProtection="0">
      <alignment horizontal="right" indent="2"/>
    </xf>
    <xf numFmtId="0" fontId="7" fillId="6" borderId="0" applyFill="0" applyBorder="0" applyProtection="0">
      <alignment horizontal="left" vertical="center" wrapText="1" indent="1"/>
    </xf>
    <xf numFmtId="0" fontId="9" fillId="0" borderId="5">
      <alignment vertical="center"/>
    </xf>
    <xf numFmtId="0" fontId="10" fillId="5" borderId="0" applyFill="0" applyProtection="0">
      <alignment horizontal="center" vertical="center" wrapText="1"/>
    </xf>
  </cellStyleXfs>
  <cellXfs count="34">
    <xf numFmtId="0" fontId="0" fillId="0" borderId="0" xfId="0"/>
    <xf numFmtId="0" fontId="12" fillId="0" borderId="0" xfId="0" applyFont="1"/>
    <xf numFmtId="0" fontId="13" fillId="0" borderId="0" xfId="0" applyFont="1" applyAlignment="1">
      <alignment horizontal="center"/>
    </xf>
    <xf numFmtId="8" fontId="0" fillId="0" borderId="0" xfId="0" applyNumberFormat="1" applyAlignment="1">
      <alignment horizontal="center"/>
    </xf>
    <xf numFmtId="8" fontId="12" fillId="0" borderId="0" xfId="0" applyNumberFormat="1" applyFont="1"/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0" fillId="8" borderId="0" xfId="0" applyFill="1"/>
    <xf numFmtId="8" fontId="0" fillId="8" borderId="0" xfId="0" applyNumberFormat="1" applyFill="1" applyAlignment="1">
      <alignment horizontal="center"/>
    </xf>
    <xf numFmtId="164" fontId="0" fillId="8" borderId="0" xfId="0" applyNumberFormat="1" applyFill="1" applyAlignment="1">
      <alignment horizontal="center"/>
    </xf>
    <xf numFmtId="164" fontId="12" fillId="8" borderId="0" xfId="0" applyNumberFormat="1" applyFont="1" applyFill="1" applyAlignment="1">
      <alignment horizontal="center"/>
    </xf>
    <xf numFmtId="0" fontId="12" fillId="8" borderId="0" xfId="0" applyFont="1" applyFill="1"/>
    <xf numFmtId="8" fontId="12" fillId="8" borderId="0" xfId="0" applyNumberFormat="1" applyFont="1" applyFill="1" applyAlignment="1">
      <alignment horizontal="center"/>
    </xf>
    <xf numFmtId="8" fontId="12" fillId="8" borderId="0" xfId="0" applyNumberFormat="1" applyFont="1" applyFill="1"/>
    <xf numFmtId="0" fontId="12" fillId="0" borderId="0" xfId="0" applyFont="1" applyAlignment="1">
      <alignment horizontal="right"/>
    </xf>
    <xf numFmtId="0" fontId="14" fillId="0" borderId="0" xfId="0" applyFont="1"/>
    <xf numFmtId="8" fontId="14" fillId="0" borderId="0" xfId="0" applyNumberFormat="1" applyFont="1" applyAlignment="1">
      <alignment horizontal="center"/>
    </xf>
    <xf numFmtId="164" fontId="14" fillId="0" borderId="0" xfId="0" applyNumberFormat="1" applyFont="1" applyAlignment="1">
      <alignment horizontal="center"/>
    </xf>
    <xf numFmtId="0" fontId="0" fillId="9" borderId="0" xfId="0" applyFill="1"/>
    <xf numFmtId="8" fontId="0" fillId="9" borderId="0" xfId="0" applyNumberFormat="1" applyFill="1" applyAlignment="1">
      <alignment horizontal="center"/>
    </xf>
    <xf numFmtId="164" fontId="0" fillId="9" borderId="0" xfId="0" applyNumberFormat="1" applyFill="1" applyAlignment="1">
      <alignment horizontal="center"/>
    </xf>
    <xf numFmtId="0" fontId="0" fillId="10" borderId="0" xfId="0" applyFill="1"/>
    <xf numFmtId="8" fontId="0" fillId="10" borderId="0" xfId="0" applyNumberFormat="1" applyFill="1" applyAlignment="1">
      <alignment horizontal="center"/>
    </xf>
    <xf numFmtId="164" fontId="0" fillId="10" borderId="0" xfId="0" applyNumberFormat="1" applyFill="1" applyAlignment="1">
      <alignment horizontal="center"/>
    </xf>
    <xf numFmtId="0" fontId="12" fillId="7" borderId="0" xfId="0" applyFont="1" applyFill="1" applyAlignment="1">
      <alignment horizontal="center"/>
    </xf>
    <xf numFmtId="0" fontId="14" fillId="0" borderId="0" xfId="0" applyFont="1" applyAlignment="1">
      <alignment horizontal="center"/>
    </xf>
    <xf numFmtId="0" fontId="0" fillId="9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8" borderId="0" xfId="0" applyFont="1" applyFill="1"/>
    <xf numFmtId="8" fontId="0" fillId="8" borderId="0" xfId="0" applyNumberFormat="1" applyFont="1" applyFill="1" applyAlignment="1">
      <alignment horizontal="center"/>
    </xf>
    <xf numFmtId="8" fontId="0" fillId="8" borderId="0" xfId="0" applyNumberFormat="1" applyFont="1" applyFill="1"/>
    <xf numFmtId="164" fontId="0" fillId="8" borderId="0" xfId="0" applyNumberFormat="1" applyFont="1" applyFill="1" applyAlignment="1">
      <alignment horizontal="center"/>
    </xf>
    <xf numFmtId="0" fontId="12" fillId="8" borderId="0" xfId="0" applyFont="1" applyFill="1" applyAlignment="1">
      <alignment horizontal="center"/>
    </xf>
  </cellXfs>
  <cellStyles count="16">
    <cellStyle name="Amount" xfId="7" xr:uid="{00000000-0005-0000-0000-000000000000}"/>
    <cellStyle name="Date" xfId="11" xr:uid="{00000000-0005-0000-0000-000001000000}"/>
    <cellStyle name="Explanatory Text" xfId="5" builtinId="53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9" builtinId="19" customBuiltin="1"/>
    <cellStyle name="Heading 4 Right aligned" xfId="13" xr:uid="{00000000-0005-0000-0000-000007000000}"/>
    <cellStyle name="Input" xfId="4" builtinId="20" customBuiltin="1"/>
    <cellStyle name="Loan Summary" xfId="8" xr:uid="{00000000-0005-0000-0000-000009000000}"/>
    <cellStyle name="Normal" xfId="0" builtinId="0" customBuiltin="1"/>
    <cellStyle name="Number" xfId="10" xr:uid="{00000000-0005-0000-0000-00000B000000}"/>
    <cellStyle name="Percent" xfId="6" builtinId="5" customBuiltin="1"/>
    <cellStyle name="Style 6" xfId="15" xr:uid="{B951F589-AD34-4A5A-AD93-BD9EF15BF323}"/>
    <cellStyle name="SubHead_4" xfId="14" xr:uid="{C3E1C124-5275-4C88-AFC2-C1F30B3DD92B}"/>
    <cellStyle name="Table Amount" xfId="12" xr:uid="{00000000-0005-0000-0000-00000D000000}"/>
  </cellStyles>
  <dxfs count="3">
    <dxf>
      <font>
        <color theme="1" tint="0.24994659260841701"/>
      </font>
      <border>
        <top style="double">
          <color theme="4"/>
        </top>
      </border>
    </dxf>
    <dxf>
      <font>
        <b/>
        <i val="0"/>
        <color theme="1" tint="0.34998626667073579"/>
      </font>
      <fill>
        <patternFill patternType="none">
          <fgColor indexed="64"/>
          <bgColor auto="1"/>
        </patternFill>
      </fill>
      <border>
        <left/>
        <right/>
        <top/>
        <bottom style="thin">
          <color auto="1"/>
        </bottom>
        <vertical style="thin">
          <color theme="2" tint="-9.9948118533890809E-2"/>
        </vertical>
        <horizontal style="thin">
          <color theme="2" tint="-9.9948118533890809E-2"/>
        </horizontal>
      </border>
    </dxf>
    <dxf>
      <font>
        <color theme="1" tint="0.24994659260841701"/>
      </font>
      <border>
        <left/>
        <right/>
        <top style="thin">
          <color theme="2" tint="-9.9948118533890809E-2"/>
        </top>
        <bottom style="thin">
          <color theme="2" tint="-9.9948118533890809E-2"/>
        </bottom>
        <vertical style="thin">
          <color theme="2" tint="-9.9948118533890809E-2"/>
        </vertical>
        <horizontal style="thin">
          <color theme="2" tint="-9.9948118533890809E-2"/>
        </horizontal>
      </border>
    </dxf>
  </dxfs>
  <tableStyles count="1" defaultTableStyle="TableStyleMedium2" defaultPivotStyle="PivotStyleLight16">
    <tableStyle name="Loan Amortization Schedule" pivot="0" count="3" xr9:uid="{00000000-0011-0000-FFFF-FFFF00000000}">
      <tableStyleElement type="wholeTable" dxfId="2"/>
      <tableStyleElement type="headerRow" dxfId="1"/>
      <tableStyleElement type="total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66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FFE1E2"/>
      <rgbColor rgb="00FDF1DF"/>
      <rgbColor rgb="00FFCC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376B36"/>
      <color rgb="FFE0F0E0"/>
      <color rgb="FF0070C0"/>
      <color rgb="FFE7F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Custom 6">
      <a:dk1>
        <a:srgbClr val="000000"/>
      </a:dk1>
      <a:lt1>
        <a:srgbClr val="FFFFFF"/>
      </a:lt1>
      <a:dk2>
        <a:srgbClr val="635C50"/>
      </a:dk2>
      <a:lt2>
        <a:srgbClr val="E8E7E5"/>
      </a:lt2>
      <a:accent1>
        <a:srgbClr val="84C183"/>
      </a:accent1>
      <a:accent2>
        <a:srgbClr val="FCF600"/>
      </a:accent2>
      <a:accent3>
        <a:srgbClr val="82CECC"/>
      </a:accent3>
      <a:accent4>
        <a:srgbClr val="FFAD2E"/>
      </a:accent4>
      <a:accent5>
        <a:srgbClr val="E67342"/>
      </a:accent5>
      <a:accent6>
        <a:srgbClr val="0070C0"/>
      </a:accent6>
      <a:hlink>
        <a:srgbClr val="82CECC"/>
      </a:hlink>
      <a:folHlink>
        <a:srgbClr val="B580A1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D56EA-700B-42CB-A708-90C29DB89702}">
  <dimension ref="A1:L37"/>
  <sheetViews>
    <sheetView tabSelected="1" zoomScale="95" zoomScaleNormal="95" workbookViewId="0">
      <selection activeCell="N21" sqref="N21"/>
    </sheetView>
  </sheetViews>
  <sheetFormatPr defaultRowHeight="15" x14ac:dyDescent="0.25"/>
  <cols>
    <col min="2" max="2" width="17.7109375" customWidth="1"/>
    <col min="4" max="4" width="14.42578125" customWidth="1"/>
    <col min="5" max="5" width="11" bestFit="1" customWidth="1"/>
    <col min="6" max="6" width="14" bestFit="1" customWidth="1"/>
    <col min="7" max="7" width="11" bestFit="1" customWidth="1"/>
    <col min="8" max="8" width="10.42578125" customWidth="1"/>
    <col min="9" max="9" width="28.85546875" customWidth="1"/>
    <col min="10" max="10" width="19" customWidth="1"/>
    <col min="11" max="11" width="10.42578125" bestFit="1" customWidth="1"/>
  </cols>
  <sheetData>
    <row r="1" spans="1:12" x14ac:dyDescent="0.25">
      <c r="A1" t="s">
        <v>0</v>
      </c>
    </row>
    <row r="3" spans="1:12" x14ac:dyDescent="0.25">
      <c r="B3" s="24" t="s">
        <v>1</v>
      </c>
      <c r="C3" s="24"/>
      <c r="D3" s="24"/>
      <c r="E3" s="2" t="s">
        <v>23</v>
      </c>
      <c r="F3" s="2" t="s">
        <v>42</v>
      </c>
      <c r="I3" s="2" t="s">
        <v>30</v>
      </c>
      <c r="J3" s="2"/>
      <c r="K3" s="2" t="s">
        <v>31</v>
      </c>
    </row>
    <row r="4" spans="1:12" x14ac:dyDescent="0.25">
      <c r="B4" s="15" t="s">
        <v>2</v>
      </c>
      <c r="C4" s="15"/>
      <c r="D4" s="15"/>
      <c r="E4" s="16">
        <v>795</v>
      </c>
      <c r="F4" s="16">
        <v>795</v>
      </c>
      <c r="G4" s="25" t="s">
        <v>24</v>
      </c>
      <c r="H4" s="25"/>
      <c r="I4" s="6">
        <v>795</v>
      </c>
      <c r="J4" s="6"/>
      <c r="K4" s="6"/>
    </row>
    <row r="5" spans="1:12" x14ac:dyDescent="0.25">
      <c r="B5" s="15" t="s">
        <v>3</v>
      </c>
      <c r="C5" s="15"/>
      <c r="D5" s="15"/>
      <c r="E5" s="16">
        <v>875</v>
      </c>
      <c r="F5" s="16">
        <v>875</v>
      </c>
      <c r="G5" s="25" t="s">
        <v>24</v>
      </c>
      <c r="H5" s="25"/>
      <c r="I5" s="6">
        <v>875</v>
      </c>
      <c r="J5" s="6"/>
      <c r="K5" s="6"/>
    </row>
    <row r="6" spans="1:12" x14ac:dyDescent="0.25">
      <c r="B6" s="15" t="s">
        <v>4</v>
      </c>
      <c r="C6" s="15"/>
      <c r="D6" s="15"/>
      <c r="E6" s="16">
        <v>1045</v>
      </c>
      <c r="F6" s="16">
        <v>1045</v>
      </c>
      <c r="G6" s="25" t="s">
        <v>25</v>
      </c>
      <c r="H6" s="25"/>
      <c r="I6" s="6">
        <v>1045</v>
      </c>
      <c r="J6" s="6"/>
      <c r="K6" s="6"/>
      <c r="L6" t="s">
        <v>41</v>
      </c>
    </row>
    <row r="7" spans="1:12" x14ac:dyDescent="0.25">
      <c r="B7" s="15" t="s">
        <v>5</v>
      </c>
      <c r="C7" s="25" t="s">
        <v>40</v>
      </c>
      <c r="D7" s="25"/>
      <c r="E7" s="16"/>
      <c r="F7" s="16"/>
      <c r="G7" s="25" t="s">
        <v>39</v>
      </c>
      <c r="H7" s="25"/>
      <c r="I7" s="6"/>
      <c r="J7" s="6"/>
      <c r="K7" s="6"/>
    </row>
    <row r="8" spans="1:12" x14ac:dyDescent="0.25">
      <c r="B8" s="18" t="s">
        <v>6</v>
      </c>
      <c r="C8" s="18"/>
      <c r="D8" s="18"/>
      <c r="E8" s="19">
        <v>600</v>
      </c>
      <c r="F8" s="19">
        <v>625</v>
      </c>
      <c r="G8" s="26" t="s">
        <v>27</v>
      </c>
      <c r="H8" s="26"/>
      <c r="I8" s="20">
        <v>300</v>
      </c>
      <c r="J8" s="20"/>
      <c r="K8" s="20">
        <v>11261</v>
      </c>
    </row>
    <row r="9" spans="1:12" x14ac:dyDescent="0.25">
      <c r="B9" s="21" t="s">
        <v>7</v>
      </c>
      <c r="C9" s="21"/>
      <c r="D9" s="21"/>
      <c r="E9" s="22">
        <v>275</v>
      </c>
      <c r="F9" s="22">
        <v>300</v>
      </c>
      <c r="G9" s="27" t="s">
        <v>38</v>
      </c>
      <c r="H9" s="27"/>
      <c r="I9" s="23">
        <v>300</v>
      </c>
      <c r="J9" s="23"/>
      <c r="K9" s="23"/>
    </row>
    <row r="10" spans="1:12" x14ac:dyDescent="0.25">
      <c r="B10" s="15" t="s">
        <v>8</v>
      </c>
      <c r="C10" s="15"/>
      <c r="D10" s="15"/>
      <c r="E10" s="16">
        <v>695</v>
      </c>
      <c r="F10" s="16">
        <v>720</v>
      </c>
      <c r="G10" s="25" t="s">
        <v>39</v>
      </c>
      <c r="H10" s="25"/>
      <c r="I10" s="6">
        <v>720</v>
      </c>
      <c r="J10" s="6"/>
      <c r="K10" s="6"/>
    </row>
    <row r="11" spans="1:12" x14ac:dyDescent="0.25">
      <c r="B11" s="15" t="s">
        <v>9</v>
      </c>
      <c r="C11" s="15" t="s">
        <v>44</v>
      </c>
      <c r="D11" s="15"/>
      <c r="E11" s="16">
        <v>550</v>
      </c>
      <c r="F11" s="16">
        <v>550</v>
      </c>
      <c r="G11" s="25" t="s">
        <v>39</v>
      </c>
      <c r="H11" s="25"/>
      <c r="I11" s="17">
        <v>550</v>
      </c>
      <c r="J11" s="17"/>
      <c r="K11" s="17"/>
    </row>
    <row r="12" spans="1:12" x14ac:dyDescent="0.25">
      <c r="B12" s="15" t="s">
        <v>10</v>
      </c>
      <c r="C12" s="15" t="s">
        <v>26</v>
      </c>
      <c r="D12" s="15"/>
      <c r="E12" s="16"/>
      <c r="F12" s="16"/>
      <c r="G12" s="25"/>
      <c r="H12" s="25"/>
      <c r="I12" s="6"/>
      <c r="J12" s="6"/>
      <c r="K12" s="6"/>
    </row>
    <row r="13" spans="1:12" x14ac:dyDescent="0.25">
      <c r="B13" s="15" t="s">
        <v>11</v>
      </c>
      <c r="C13" s="15" t="s">
        <v>26</v>
      </c>
      <c r="D13" s="15"/>
      <c r="E13" s="16"/>
      <c r="F13" s="16"/>
      <c r="G13" s="25"/>
      <c r="H13" s="25"/>
      <c r="I13" s="6"/>
      <c r="J13" s="6"/>
      <c r="K13" s="6"/>
    </row>
    <row r="14" spans="1:12" x14ac:dyDescent="0.25">
      <c r="B14" s="15" t="s">
        <v>12</v>
      </c>
      <c r="C14" s="15" t="s">
        <v>26</v>
      </c>
      <c r="D14" s="15"/>
      <c r="E14" s="16"/>
      <c r="F14" s="16"/>
      <c r="G14" s="25"/>
      <c r="H14" s="25"/>
      <c r="I14" s="6"/>
      <c r="J14" s="6"/>
      <c r="K14" s="6"/>
    </row>
    <row r="15" spans="1:12" x14ac:dyDescent="0.25">
      <c r="B15" s="15" t="s">
        <v>13</v>
      </c>
      <c r="C15" s="15"/>
      <c r="D15" s="15"/>
      <c r="E15" s="16">
        <v>525</v>
      </c>
      <c r="F15" s="16">
        <v>550</v>
      </c>
      <c r="G15" s="25" t="s">
        <v>39</v>
      </c>
      <c r="H15" s="25"/>
      <c r="I15" s="6">
        <v>550</v>
      </c>
      <c r="J15" s="6"/>
      <c r="K15" s="6"/>
    </row>
    <row r="16" spans="1:12" x14ac:dyDescent="0.25">
      <c r="B16" s="21" t="s">
        <v>14</v>
      </c>
      <c r="C16" s="21"/>
      <c r="D16" s="21"/>
      <c r="E16" s="22">
        <v>275</v>
      </c>
      <c r="F16" s="22">
        <v>300</v>
      </c>
      <c r="G16" s="27" t="s">
        <v>38</v>
      </c>
      <c r="H16" s="27"/>
      <c r="I16" s="23">
        <v>300</v>
      </c>
      <c r="J16" s="23"/>
      <c r="K16" s="23"/>
    </row>
    <row r="17" spans="2:11" x14ac:dyDescent="0.25">
      <c r="B17" s="18" t="s">
        <v>15</v>
      </c>
      <c r="C17" s="18"/>
      <c r="D17" s="18"/>
      <c r="E17" s="19">
        <v>800</v>
      </c>
      <c r="F17" s="19">
        <v>825</v>
      </c>
      <c r="G17" s="26" t="s">
        <v>27</v>
      </c>
      <c r="H17" s="26"/>
      <c r="I17" s="20">
        <v>300</v>
      </c>
      <c r="J17" s="20"/>
      <c r="K17" s="20">
        <v>13450</v>
      </c>
    </row>
    <row r="18" spans="2:11" x14ac:dyDescent="0.25">
      <c r="B18" t="s">
        <v>16</v>
      </c>
      <c r="C18" t="s">
        <v>26</v>
      </c>
      <c r="E18" s="3"/>
      <c r="F18" s="3"/>
      <c r="I18" s="6"/>
      <c r="J18" s="6"/>
      <c r="K18" s="6"/>
    </row>
    <row r="19" spans="2:11" x14ac:dyDescent="0.25">
      <c r="B19" s="18" t="s">
        <v>17</v>
      </c>
      <c r="C19" s="18"/>
      <c r="D19" s="18"/>
      <c r="E19" s="19">
        <v>775</v>
      </c>
      <c r="F19" s="19">
        <v>800</v>
      </c>
      <c r="G19" s="26" t="s">
        <v>27</v>
      </c>
      <c r="H19" s="26"/>
      <c r="I19" s="20">
        <v>300</v>
      </c>
      <c r="J19" s="20"/>
      <c r="K19" s="20">
        <v>7850</v>
      </c>
    </row>
    <row r="20" spans="2:11" x14ac:dyDescent="0.25">
      <c r="B20" s="15" t="s">
        <v>18</v>
      </c>
      <c r="C20" s="15" t="s">
        <v>26</v>
      </c>
      <c r="D20" s="15"/>
      <c r="E20" s="16"/>
      <c r="F20" s="16"/>
      <c r="G20" s="25"/>
      <c r="H20" s="25"/>
      <c r="I20" s="6"/>
      <c r="J20" s="6"/>
      <c r="K20" s="6"/>
    </row>
    <row r="21" spans="2:11" x14ac:dyDescent="0.25">
      <c r="B21" s="15" t="s">
        <v>19</v>
      </c>
      <c r="C21" s="15" t="s">
        <v>26</v>
      </c>
      <c r="D21" s="15"/>
      <c r="E21" s="16"/>
      <c r="F21" s="16"/>
      <c r="G21" s="25"/>
      <c r="H21" s="25"/>
      <c r="I21" s="6"/>
      <c r="J21" s="6"/>
      <c r="K21" s="6"/>
    </row>
    <row r="22" spans="2:11" x14ac:dyDescent="0.25">
      <c r="B22" s="15" t="s">
        <v>20</v>
      </c>
      <c r="C22" s="15" t="s">
        <v>26</v>
      </c>
      <c r="D22" s="15"/>
      <c r="E22" s="16"/>
      <c r="F22" s="16"/>
      <c r="G22" s="25"/>
      <c r="H22" s="25"/>
      <c r="I22" s="6"/>
      <c r="J22" s="6"/>
      <c r="K22" s="6"/>
    </row>
    <row r="23" spans="2:11" x14ac:dyDescent="0.25">
      <c r="B23" s="18" t="s">
        <v>21</v>
      </c>
      <c r="C23" s="18"/>
      <c r="D23" s="18"/>
      <c r="E23" s="19">
        <v>800</v>
      </c>
      <c r="F23" s="19">
        <v>825</v>
      </c>
      <c r="G23" s="26" t="s">
        <v>27</v>
      </c>
      <c r="H23" s="26"/>
      <c r="I23" s="20">
        <v>300</v>
      </c>
      <c r="J23" s="20"/>
      <c r="K23" s="20">
        <v>20191</v>
      </c>
    </row>
    <row r="24" spans="2:11" x14ac:dyDescent="0.25">
      <c r="B24" s="15" t="s">
        <v>22</v>
      </c>
      <c r="C24" s="15"/>
      <c r="D24" s="15"/>
      <c r="E24" s="16">
        <v>875</v>
      </c>
      <c r="F24" s="16">
        <v>875</v>
      </c>
      <c r="G24" s="25" t="s">
        <v>39</v>
      </c>
      <c r="H24" s="25"/>
      <c r="I24" s="6">
        <v>875</v>
      </c>
      <c r="J24" s="6"/>
      <c r="K24" s="6"/>
    </row>
    <row r="25" spans="2:11" x14ac:dyDescent="0.25">
      <c r="E25" s="3"/>
      <c r="F25" s="3"/>
      <c r="G25" s="28"/>
      <c r="H25" s="28"/>
      <c r="I25" s="6"/>
      <c r="J25" s="6"/>
    </row>
    <row r="26" spans="2:11" x14ac:dyDescent="0.25">
      <c r="B26" s="11" t="s">
        <v>28</v>
      </c>
      <c r="C26" s="11"/>
      <c r="D26" s="12"/>
      <c r="E26" s="13">
        <f>SUM(E4:E24)</f>
        <v>8885</v>
      </c>
      <c r="F26" s="12">
        <f>SUM(F4:F24)</f>
        <v>9085</v>
      </c>
      <c r="G26" s="33"/>
      <c r="H26" s="33"/>
      <c r="I26" s="10">
        <f>SUM(I4:I25)</f>
        <v>7210</v>
      </c>
      <c r="J26" s="9"/>
      <c r="K26" s="10">
        <f>SUM(K5:K23)</f>
        <v>52752</v>
      </c>
    </row>
    <row r="27" spans="2:11" x14ac:dyDescent="0.25">
      <c r="B27" s="7" t="s">
        <v>46</v>
      </c>
      <c r="C27" s="7"/>
      <c r="D27" s="7"/>
      <c r="E27" s="8">
        <v>2925</v>
      </c>
      <c r="F27" s="8">
        <v>2925</v>
      </c>
      <c r="G27" s="7"/>
      <c r="H27" s="7"/>
      <c r="I27" s="9">
        <v>2100</v>
      </c>
      <c r="J27" s="9"/>
      <c r="K27" s="9"/>
    </row>
    <row r="28" spans="2:11" x14ac:dyDescent="0.25">
      <c r="B28" s="7" t="s">
        <v>45</v>
      </c>
      <c r="C28" s="7"/>
      <c r="D28" s="7"/>
      <c r="E28" s="8">
        <v>775</v>
      </c>
      <c r="F28" s="8">
        <v>775</v>
      </c>
      <c r="G28" s="7">
        <v>450</v>
      </c>
      <c r="H28" s="7"/>
      <c r="I28" s="9">
        <v>775</v>
      </c>
      <c r="J28" s="9" t="s">
        <v>35</v>
      </c>
      <c r="K28" s="9"/>
    </row>
    <row r="29" spans="2:11" x14ac:dyDescent="0.25">
      <c r="B29" s="29" t="s">
        <v>47</v>
      </c>
      <c r="C29" s="29"/>
      <c r="D29" s="29"/>
      <c r="E29" s="30">
        <f>SUM(E26:E28)</f>
        <v>12585</v>
      </c>
      <c r="F29" s="30">
        <f>+F28+F27+F26</f>
        <v>12785</v>
      </c>
      <c r="G29" s="31">
        <f>+E26+E27+G28</f>
        <v>12260</v>
      </c>
      <c r="H29" s="7"/>
      <c r="I29" s="32">
        <f>SUM(I26:I28)</f>
        <v>10085</v>
      </c>
      <c r="J29" s="9">
        <f>+E29-I29</f>
        <v>2500</v>
      </c>
      <c r="K29" s="9"/>
    </row>
    <row r="30" spans="2:11" x14ac:dyDescent="0.25">
      <c r="E30" s="3"/>
      <c r="F30" s="3"/>
      <c r="I30" s="5"/>
      <c r="J30" s="5"/>
      <c r="K30" s="5"/>
    </row>
    <row r="31" spans="2:11" x14ac:dyDescent="0.25">
      <c r="B31" s="24" t="s">
        <v>29</v>
      </c>
      <c r="C31" s="24"/>
      <c r="D31" s="24"/>
      <c r="E31" s="3"/>
      <c r="F31" s="3"/>
    </row>
    <row r="32" spans="2:11" x14ac:dyDescent="0.25">
      <c r="B32" t="s">
        <v>32</v>
      </c>
      <c r="E32" s="3">
        <v>9127.9</v>
      </c>
      <c r="F32" s="3"/>
    </row>
    <row r="33" spans="2:6" x14ac:dyDescent="0.25">
      <c r="B33" t="s">
        <v>33</v>
      </c>
      <c r="E33" s="3">
        <v>1978</v>
      </c>
      <c r="F33" s="3"/>
    </row>
    <row r="34" spans="2:6" x14ac:dyDescent="0.25">
      <c r="B34" t="s">
        <v>34</v>
      </c>
      <c r="E34" s="3">
        <v>4031</v>
      </c>
      <c r="F34" s="3"/>
    </row>
    <row r="35" spans="2:6" x14ac:dyDescent="0.25">
      <c r="B35" t="s">
        <v>43</v>
      </c>
      <c r="E35" s="3">
        <v>383.95</v>
      </c>
      <c r="F35" s="3"/>
    </row>
    <row r="36" spans="2:6" x14ac:dyDescent="0.25">
      <c r="F36" s="4"/>
    </row>
    <row r="37" spans="2:6" x14ac:dyDescent="0.25">
      <c r="B37" s="14" t="s">
        <v>37</v>
      </c>
      <c r="C37" s="1" t="s">
        <v>36</v>
      </c>
      <c r="E37" s="4">
        <f>SUM(E32:E35)</f>
        <v>15520.85</v>
      </c>
    </row>
  </sheetData>
  <mergeCells count="25">
    <mergeCell ref="G26:H26"/>
    <mergeCell ref="B31:D31"/>
    <mergeCell ref="G20:H20"/>
    <mergeCell ref="G21:H21"/>
    <mergeCell ref="G22:H22"/>
    <mergeCell ref="G23:H23"/>
    <mergeCell ref="G24:H24"/>
    <mergeCell ref="G25:H25"/>
    <mergeCell ref="G14:H14"/>
    <mergeCell ref="G15:H15"/>
    <mergeCell ref="G16:H16"/>
    <mergeCell ref="G17:H17"/>
    <mergeCell ref="G19:H19"/>
    <mergeCell ref="G9:H9"/>
    <mergeCell ref="G10:H10"/>
    <mergeCell ref="G11:H11"/>
    <mergeCell ref="G12:H12"/>
    <mergeCell ref="G13:H13"/>
    <mergeCell ref="B3:D3"/>
    <mergeCell ref="G4:H4"/>
    <mergeCell ref="G5:H5"/>
    <mergeCell ref="G6:H6"/>
    <mergeCell ref="G8:H8"/>
    <mergeCell ref="G7:H7"/>
    <mergeCell ref="C7:D7"/>
  </mergeCells>
  <phoneticPr fontId="11" type="noConversion"/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426e97fa315356fffbdcd9876fe988c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4b8f0def80e6d70ce3def20c90759a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8666D08-E803-410C-AADE-B689A81EAAD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5FC484-22E1-46B8-AF82-A10C8B95E93A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customXml/itemProps3.xml><?xml version="1.0" encoding="utf-8"?>
<ds:datastoreItem xmlns:ds="http://schemas.openxmlformats.org/officeDocument/2006/customXml" ds:itemID="{1C916AAA-B92E-4B63-85B8-AAE6B615F4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TM03986974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2020-08-04T04:24:44Z</dcterms:created>
  <dcterms:modified xsi:type="dcterms:W3CDTF">2025-12-02T15:00:10Z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